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arbia\Desktop\DOCUMENTOS\Ejercicio 2.024\SIMCO\"/>
    </mc:Choice>
  </mc:AlternateContent>
  <xr:revisionPtr revIDLastSave="0" documentId="13_ncr:1_{E35057AA-A87D-41A0-A1B6-D604E23B9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81029"/>
</workbook>
</file>

<file path=xl/calcChain.xml><?xml version="1.0" encoding="utf-8"?>
<calcChain xmlns="http://schemas.openxmlformats.org/spreadsheetml/2006/main">
  <c r="C54" i="1" l="1"/>
  <c r="C48" i="1"/>
  <c r="C19" i="1"/>
  <c r="G19" i="1"/>
  <c r="F19" i="1"/>
  <c r="P48" i="1"/>
  <c r="P49" i="1"/>
  <c r="P50" i="1"/>
  <c r="P51" i="1"/>
  <c r="P52" i="1"/>
  <c r="P53" i="1"/>
  <c r="P54" i="1"/>
  <c r="K14" i="1"/>
  <c r="M14" i="1" s="1"/>
  <c r="O14" i="1" s="1"/>
</calcChain>
</file>

<file path=xl/sharedStrings.xml><?xml version="1.0" encoding="utf-8"?>
<sst xmlns="http://schemas.openxmlformats.org/spreadsheetml/2006/main" count="82" uniqueCount="61">
  <si>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</si>
  <si>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</si>
  <si>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</si>
  <si>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</si>
  <si>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</si>
  <si>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</si>
  <si>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</si>
  <si>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</si>
  <si>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</si>
  <si>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</si>
  <si>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</si>
  <si>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</si>
  <si>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</si>
  <si>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</si>
  <si>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</si>
  <si>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</si>
  <si>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</si>
  <si>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</si>
  <si>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</si>
  <si>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</si>
  <si>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</si>
  <si>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</si>
  <si>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</si>
  <si>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</si>
  <si>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</si>
  <si>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</si>
  <si>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</si>
  <si>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</si>
  <si>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</si>
  <si>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</si>
  <si>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</si>
  <si>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</si>
  <si>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</si>
  <si>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</si>
  <si>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</si>
  <si>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</si>
  <si>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</si>
  <si>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</si>
  <si>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</si>
  <si>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</si>
  <si>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</si>
  <si>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</si>
  <si>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</si>
  <si>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</si>
  <si>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</si>
  <si>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</si>
  <si>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</si>
  <si>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</si>
  <si>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</si>
  <si>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</si>
  <si>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</si>
  <si>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</si>
  <si>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</si>
  <si>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</si>
  <si>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</si>
  <si>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</si>
  <si>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</si>
  <si>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Municipalidad de: BERISSO</t>
  </si>
  <si>
    <t>DEUDA VENCIDA E IMPAGA AL 31/12/23
(*)</t>
  </si>
  <si>
    <t>PROVINCIA A.R.T</t>
  </si>
  <si>
    <t>Lugar y fecha: Berisso, 10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</si>
</sst>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</cellStyleXfs>
  <cellXfs count="63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Font="1" applyFill="1" applyBorder="1" applyAlignment="1">
      <alignment horizontal="center" vertical="center"/>
    </xf>
    <xf numFmtId="0" fontId="13" fillId="4" borderId="7" xfId="2" quotePrefix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vertical="center"/>
    </xf>
    <xf numFmtId="0" fontId="15" fillId="5" borderId="6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Border="1" applyAlignment="1">
      <alignment horizontal="left" vertical="center" indent="3"/>
    </xf>
    <xf numFmtId="0" fontId="17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5" borderId="0" xfId="2" applyFont="1" applyFill="1" applyAlignment="1">
      <alignment vertical="center"/>
    </xf>
    <xf numFmtId="0" fontId="14" fillId="0" borderId="4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8" fillId="0" borderId="7" xfId="2" applyFont="1" applyBorder="1" applyAlignment="1">
      <alignment horizontal="left" vertical="center" indent="3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18" fillId="0" borderId="10" xfId="2" applyFont="1" applyBorder="1" applyAlignment="1">
      <alignment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8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 2 2" xfId="6" xr:uid="{00000000-0005-0000-0000-000004000000}"/>
    <cellStyle name="Normal 3" xfId="7" xr:uid="{00000000-0005-0000-0000-000005000000}"/>
    <cellStyle name="Normal 4" xfId="5" xr:uid="{00000000-0005-0000-0000-000006000000}"/>
    <cellStyle name="Normal_Marco Macrofiscal-cuadros y graficos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5"/>
  <sheetViews>
    <sheetView showGridLines="0" tabSelected="1" zoomScaleNormal="100" workbookViewId="0">
      <selection activeCell="B65" sqref="B65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15" width="9.7109375" style="1" customWidth="1"/>
    <col min="16" max="16" width="13" style="1" customWidth="1"/>
    <col min="17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51" t="s">
        <v>56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2:16" ht="6.75" customHeight="1" x14ac:dyDescent="0.25">
      <c r="B2" s="2"/>
      <c r="C2" s="2"/>
      <c r="D2" s="4"/>
      <c r="E2" s="3"/>
      <c r="F2" s="3"/>
      <c r="G2" s="3"/>
      <c r="H2" s="2"/>
      <c r="I2" s="2"/>
      <c r="J2" s="3"/>
      <c r="K2" s="3"/>
      <c r="L2" s="4"/>
      <c r="M2" s="3"/>
      <c r="N2" s="3"/>
      <c r="O2" s="3"/>
      <c r="P2" s="5"/>
    </row>
    <row r="3" spans="2:16" ht="21" x14ac:dyDescent="0.25">
      <c r="B3" s="6" t="s">
        <v>57</v>
      </c>
      <c r="C3" s="2"/>
      <c r="D3" s="4"/>
      <c r="E3" s="3"/>
      <c r="F3" s="3"/>
      <c r="G3" s="3"/>
      <c r="H3" s="2"/>
      <c r="I3" s="2"/>
      <c r="J3" s="3"/>
      <c r="K3" s="3"/>
      <c r="L3" s="4"/>
      <c r="M3" s="3"/>
      <c r="N3" s="3"/>
      <c r="O3" s="3"/>
      <c r="P3" s="47" t="s">
        <v>0</v>
      </c>
    </row>
    <row r="4" spans="2:16" ht="5.25" customHeight="1" x14ac:dyDescent="0.25">
      <c r="B4" s="4"/>
      <c r="C4" s="7"/>
      <c r="D4" s="4"/>
      <c r="E4" s="3"/>
      <c r="F4" s="3"/>
      <c r="G4" s="3"/>
      <c r="H4" s="3"/>
      <c r="I4" s="8"/>
      <c r="J4" s="3"/>
      <c r="K4" s="3"/>
      <c r="L4" s="4"/>
      <c r="M4" s="3"/>
      <c r="N4" s="3"/>
      <c r="O4" s="3"/>
      <c r="P4" s="3"/>
    </row>
    <row r="5" spans="2:16" ht="18.75" x14ac:dyDescent="0.25">
      <c r="B5" s="54" t="s"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2:16" x14ac:dyDescent="0.15"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 t="s">
        <v>2</v>
      </c>
    </row>
    <row r="7" spans="2:16" s="13" customFormat="1" ht="24" customHeight="1" x14ac:dyDescent="0.25">
      <c r="B7" s="11"/>
      <c r="C7" s="12" t="s">
        <v>3</v>
      </c>
      <c r="D7" s="49">
        <v>2024</v>
      </c>
      <c r="E7" s="50"/>
      <c r="F7" s="49">
        <v>2025</v>
      </c>
      <c r="G7" s="50"/>
      <c r="H7" s="49">
        <v>2026</v>
      </c>
      <c r="I7" s="50"/>
      <c r="J7" s="49">
        <v>2027</v>
      </c>
      <c r="K7" s="50"/>
      <c r="L7" s="55">
        <v>2028</v>
      </c>
      <c r="M7" s="56"/>
      <c r="N7" s="55">
        <v>2029</v>
      </c>
      <c r="O7" s="56"/>
      <c r="P7" s="58" t="s">
        <v>58</v>
      </c>
    </row>
    <row r="8" spans="2:16" s="13" customFormat="1" ht="15.75" customHeight="1" x14ac:dyDescent="0.25">
      <c r="B8" s="14" t="s">
        <v>4</v>
      </c>
      <c r="C8" s="15">
        <v>45657</v>
      </c>
      <c r="D8" s="16" t="s">
        <v>5</v>
      </c>
      <c r="E8" s="16" t="s">
        <v>6</v>
      </c>
      <c r="F8" s="16" t="s">
        <v>5</v>
      </c>
      <c r="G8" s="16" t="s">
        <v>6</v>
      </c>
      <c r="H8" s="16" t="s">
        <v>5</v>
      </c>
      <c r="I8" s="16" t="s">
        <v>6</v>
      </c>
      <c r="J8" s="16" t="s">
        <v>5</v>
      </c>
      <c r="K8" s="16" t="s">
        <v>6</v>
      </c>
      <c r="L8" s="16" t="s">
        <v>5</v>
      </c>
      <c r="M8" s="16" t="s">
        <v>6</v>
      </c>
      <c r="N8" s="16" t="s">
        <v>5</v>
      </c>
      <c r="O8" s="16" t="s">
        <v>6</v>
      </c>
      <c r="P8" s="59"/>
    </row>
    <row r="9" spans="2:16" s="13" customFormat="1" ht="12.75" customHeight="1" x14ac:dyDescent="0.25">
      <c r="B9" s="17"/>
      <c r="C9" s="17"/>
      <c r="D9" s="16"/>
      <c r="E9" s="16" t="s">
        <v>7</v>
      </c>
      <c r="F9" s="16"/>
      <c r="G9" s="16" t="s">
        <v>7</v>
      </c>
      <c r="H9" s="16"/>
      <c r="I9" s="16" t="s">
        <v>7</v>
      </c>
      <c r="J9" s="16"/>
      <c r="K9" s="16" t="s">
        <v>7</v>
      </c>
      <c r="L9" s="16"/>
      <c r="M9" s="16" t="s">
        <v>7</v>
      </c>
      <c r="N9" s="16"/>
      <c r="O9" s="16" t="s">
        <v>7</v>
      </c>
      <c r="P9" s="59"/>
    </row>
    <row r="10" spans="2:16" s="13" customFormat="1" x14ac:dyDescent="0.25">
      <c r="B10" s="18"/>
      <c r="C10" s="19"/>
      <c r="D10" s="20"/>
      <c r="E10" s="21" t="s">
        <v>8</v>
      </c>
      <c r="F10" s="20"/>
      <c r="G10" s="21" t="s">
        <v>8</v>
      </c>
      <c r="H10" s="20"/>
      <c r="I10" s="21" t="s">
        <v>8</v>
      </c>
      <c r="J10" s="20"/>
      <c r="K10" s="21" t="s">
        <v>8</v>
      </c>
      <c r="L10" s="20"/>
      <c r="M10" s="21" t="s">
        <v>8</v>
      </c>
      <c r="N10" s="20"/>
      <c r="O10" s="21" t="s">
        <v>8</v>
      </c>
      <c r="P10" s="60"/>
    </row>
    <row r="11" spans="2:16" s="24" customFormat="1" ht="18" customHeight="1" x14ac:dyDescent="0.25"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2:16" s="24" customFormat="1" ht="18" customHeight="1" x14ac:dyDescent="0.25">
      <c r="B12" s="2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2:16" s="27" customFormat="1" ht="18" customHeight="1" x14ac:dyDescent="0.25"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s="27" customFormat="1" ht="18" customHeight="1" x14ac:dyDescent="0.25">
      <c r="B14" s="28" t="s">
        <v>12</v>
      </c>
      <c r="C14" s="26">
        <v>303473.96000000002</v>
      </c>
      <c r="D14" s="48">
        <v>50030</v>
      </c>
      <c r="E14" s="48">
        <v>25835.899999999994</v>
      </c>
      <c r="F14" s="48">
        <v>50030</v>
      </c>
      <c r="G14" s="48">
        <v>22834.199999999997</v>
      </c>
      <c r="H14" s="48">
        <v>50030</v>
      </c>
      <c r="I14" s="48">
        <v>19889.100000000006</v>
      </c>
      <c r="J14" s="48">
        <v>50030</v>
      </c>
      <c r="K14" s="26">
        <f>I14-2940</f>
        <v>16949.100000000006</v>
      </c>
      <c r="L14" s="48">
        <v>50030</v>
      </c>
      <c r="M14" s="26">
        <f>K14-2800</f>
        <v>14149.100000000006</v>
      </c>
      <c r="N14" s="48">
        <v>50030</v>
      </c>
      <c r="O14" s="26">
        <f>M14-2700</f>
        <v>11449.100000000006</v>
      </c>
      <c r="P14" s="26"/>
    </row>
    <row r="15" spans="2:16" s="27" customFormat="1" ht="18" customHeight="1" x14ac:dyDescent="0.25">
      <c r="B15" s="28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6" s="27" customFormat="1" ht="18" customHeight="1" x14ac:dyDescent="0.25">
      <c r="B16" s="28" t="s">
        <v>14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s="27" customFormat="1" ht="18" customHeight="1" x14ac:dyDescent="0.25">
      <c r="B17" s="28" t="s">
        <v>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27" customFormat="1" ht="18" customHeight="1" x14ac:dyDescent="0.25">
      <c r="B18" s="28" t="s">
        <v>16</v>
      </c>
      <c r="C18" s="26">
        <v>383129.57999999996</v>
      </c>
      <c r="D18" s="26">
        <v>59382</v>
      </c>
      <c r="E18" s="26">
        <v>8102</v>
      </c>
      <c r="F18" s="26">
        <v>59382</v>
      </c>
      <c r="G18" s="26">
        <v>8102</v>
      </c>
      <c r="H18" s="26">
        <v>59382</v>
      </c>
      <c r="I18" s="26">
        <v>8102</v>
      </c>
      <c r="J18" s="26">
        <v>59382</v>
      </c>
      <c r="K18" s="26">
        <v>8102</v>
      </c>
      <c r="L18" s="26">
        <v>59382</v>
      </c>
      <c r="M18" s="26">
        <v>8102</v>
      </c>
      <c r="N18" s="26">
        <v>59382</v>
      </c>
      <c r="O18" s="26">
        <v>8102</v>
      </c>
      <c r="P18" s="26">
        <v>307052</v>
      </c>
    </row>
    <row r="19" spans="2:16" s="27" customFormat="1" ht="18" customHeight="1" x14ac:dyDescent="0.25">
      <c r="B19" s="28" t="s">
        <v>59</v>
      </c>
      <c r="C19" s="26">
        <f>F19+G19</f>
        <v>33725839.473480001</v>
      </c>
      <c r="D19" s="26"/>
      <c r="E19" s="26"/>
      <c r="F19" s="26">
        <f>3635731.1+3850602.81+4078173.43+4319.19348+4574457.82+4844808.27+5131136.35</f>
        <v>26119228.973480001</v>
      </c>
      <c r="G19" s="26">
        <f>1798665.5+1583783+1356213+1115193+859928+589578+303250</f>
        <v>7606610.5</v>
      </c>
      <c r="H19" s="26"/>
      <c r="I19" s="26"/>
      <c r="J19" s="26"/>
      <c r="K19" s="26"/>
      <c r="L19" s="26"/>
      <c r="M19" s="26"/>
      <c r="N19" s="26"/>
      <c r="O19" s="26"/>
      <c r="P19" s="26"/>
    </row>
    <row r="20" spans="2:16" s="27" customFormat="1" ht="18" customHeight="1" x14ac:dyDescent="0.25">
      <c r="B20" s="28" t="s">
        <v>17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2:16" s="27" customFormat="1" ht="18" customHeight="1" x14ac:dyDescent="0.25">
      <c r="B21" s="28" t="s">
        <v>18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2:16" s="27" customFormat="1" ht="18" customHeight="1" x14ac:dyDescent="0.25">
      <c r="B22" s="25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s="27" customFormat="1" ht="18" customHeight="1" x14ac:dyDescent="0.25">
      <c r="B23" s="28" t="s">
        <v>20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s="27" customFormat="1" ht="18" customHeight="1" x14ac:dyDescent="0.25">
      <c r="B24" s="28" t="s">
        <v>21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s="27" customFormat="1" ht="18" customHeight="1" x14ac:dyDescent="0.25">
      <c r="B25" s="28" t="s">
        <v>22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s="27" customFormat="1" ht="18" customHeight="1" x14ac:dyDescent="0.25">
      <c r="B26" s="28" t="s">
        <v>23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s="27" customFormat="1" ht="18" customHeight="1" x14ac:dyDescent="0.25">
      <c r="B27" s="25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2:16" s="27" customFormat="1" ht="18" customHeight="1" x14ac:dyDescent="0.25">
      <c r="B28" s="28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2:16" s="27" customFormat="1" ht="18" customHeight="1" x14ac:dyDescent="0.25">
      <c r="B29" s="28" t="s">
        <v>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2:16" s="27" customFormat="1" ht="18" customHeight="1" x14ac:dyDescent="0.25">
      <c r="B30" s="28" t="s">
        <v>27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2:16" s="27" customFormat="1" ht="18" customHeight="1" x14ac:dyDescent="0.25">
      <c r="B31" s="25" t="s">
        <v>28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2:16" s="27" customFormat="1" ht="18" customHeight="1" x14ac:dyDescent="0.25">
      <c r="B32" s="28" t="s">
        <v>29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2:16" s="27" customFormat="1" ht="18" customHeight="1" x14ac:dyDescent="0.25">
      <c r="B33" s="28" t="s">
        <v>30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s="27" customFormat="1" ht="18" customHeight="1" x14ac:dyDescent="0.25">
      <c r="B34" s="28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2:16" s="27" customFormat="1" ht="18" customHeight="1" x14ac:dyDescent="0.25">
      <c r="B35" s="28" t="s">
        <v>32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s="27" customFormat="1" ht="18" customHeight="1" x14ac:dyDescent="0.25">
      <c r="B36" s="25" t="s">
        <v>33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16" s="27" customFormat="1" ht="18" customHeight="1" x14ac:dyDescent="0.25">
      <c r="B37" s="28" t="s">
        <v>34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s="27" customFormat="1" ht="18" customHeight="1" x14ac:dyDescent="0.25">
      <c r="B38" s="28" t="s">
        <v>35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s="27" customFormat="1" ht="18" customHeight="1" x14ac:dyDescent="0.25">
      <c r="B39" s="28" t="s">
        <v>36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16" s="27" customFormat="1" ht="18" customHeight="1" x14ac:dyDescent="0.25">
      <c r="B40" s="25" t="s">
        <v>37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s="27" customFormat="1" ht="18" customHeight="1" x14ac:dyDescent="0.25">
      <c r="B41" s="25" t="s">
        <v>38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16" s="27" customFormat="1" ht="18" customHeight="1" x14ac:dyDescent="0.25">
      <c r="B42" s="28" t="s">
        <v>39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 s="27" customFormat="1" ht="18" customHeight="1" x14ac:dyDescent="0.25">
      <c r="B43" s="25" t="s">
        <v>40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16" s="24" customFormat="1" ht="18" customHeight="1" x14ac:dyDescent="0.25">
      <c r="B44" s="22" t="s">
        <v>41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 s="31" customFormat="1" ht="18" customHeight="1" x14ac:dyDescent="0.25">
      <c r="B45" s="29" t="s">
        <v>42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2:16" s="31" customFormat="1" ht="3" customHeigh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2:16" s="31" customFormat="1" ht="18" customHeight="1" x14ac:dyDescent="0.25">
      <c r="B47" s="34" t="s">
        <v>47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s="31" customFormat="1" ht="18" customHeight="1" x14ac:dyDescent="0.25">
      <c r="B48" s="28" t="s">
        <v>48</v>
      </c>
      <c r="C48" s="26">
        <f>10173857.62+426743.31</f>
        <v>10600600.93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>
        <f>C48-77087895</f>
        <v>-66487294.07</v>
      </c>
    </row>
    <row r="49" spans="2:16" s="31" customFormat="1" ht="18" customHeight="1" x14ac:dyDescent="0.25">
      <c r="B49" s="28" t="s">
        <v>49</v>
      </c>
      <c r="C49" s="26">
        <v>555284847.65999997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>
        <f t="shared" ref="P49:P54" si="0">C49</f>
        <v>555284847.65999997</v>
      </c>
    </row>
    <row r="50" spans="2:16" s="31" customFormat="1" ht="18" customHeight="1" x14ac:dyDescent="0.25">
      <c r="B50" s="28" t="s">
        <v>50</v>
      </c>
      <c r="C50" s="2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>
        <f t="shared" si="0"/>
        <v>0</v>
      </c>
    </row>
    <row r="51" spans="2:16" s="31" customFormat="1" ht="18" customHeight="1" x14ac:dyDescent="0.25">
      <c r="B51" s="28" t="s">
        <v>51</v>
      </c>
      <c r="C51" s="26">
        <v>2356610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>
        <f t="shared" si="0"/>
        <v>2356610</v>
      </c>
    </row>
    <row r="52" spans="2:16" s="31" customFormat="1" ht="18" customHeight="1" x14ac:dyDescent="0.25">
      <c r="B52" s="28" t="s">
        <v>6</v>
      </c>
      <c r="C52" s="2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>
        <f t="shared" si="0"/>
        <v>0</v>
      </c>
    </row>
    <row r="53" spans="2:16" s="31" customFormat="1" ht="18" customHeight="1" x14ac:dyDescent="0.25">
      <c r="B53" s="28" t="s">
        <v>52</v>
      </c>
      <c r="C53" s="2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>
        <f t="shared" si="0"/>
        <v>0</v>
      </c>
    </row>
    <row r="54" spans="2:16" s="31" customFormat="1" ht="18" customHeight="1" x14ac:dyDescent="0.25">
      <c r="B54" s="37" t="s">
        <v>53</v>
      </c>
      <c r="C54" s="26">
        <f>13609547+156395050.5</f>
        <v>170004597.5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6">
        <f t="shared" si="0"/>
        <v>170004597.5</v>
      </c>
    </row>
    <row r="55" spans="2:16" s="31" customFormat="1" ht="3" customHeigh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</row>
    <row r="56" spans="2:16" s="31" customFormat="1" ht="18" customHeight="1" x14ac:dyDescent="0.25">
      <c r="B56" s="38" t="s">
        <v>54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2:16" s="31" customFormat="1" ht="3" customHeigh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2:16" s="31" customFormat="1" ht="18" customHeight="1" x14ac:dyDescent="0.25">
      <c r="B58" s="38" t="s">
        <v>55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>
        <v>4190000</v>
      </c>
    </row>
    <row r="59" spans="2:16" s="31" customFormat="1" ht="3" customHeigh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</row>
    <row r="60" spans="2:16" s="27" customFormat="1" ht="14.25" x14ac:dyDescent="0.25">
      <c r="B60" s="46" t="s">
        <v>43</v>
      </c>
      <c r="C60" s="40"/>
      <c r="I60" s="40"/>
      <c r="J60" s="61"/>
      <c r="K60" s="61"/>
      <c r="P60" s="41"/>
    </row>
    <row r="61" spans="2:16" s="27" customFormat="1" ht="14.25" x14ac:dyDescent="0.25">
      <c r="B61" s="42" t="s">
        <v>44</v>
      </c>
      <c r="C61" s="43"/>
      <c r="I61" s="43"/>
      <c r="J61" s="61"/>
      <c r="K61" s="61"/>
    </row>
    <row r="62" spans="2:16" s="27" customFormat="1" ht="14.25" x14ac:dyDescent="0.25"/>
    <row r="63" spans="2:16" s="27" customFormat="1" ht="14.25" x14ac:dyDescent="0.25">
      <c r="B63" s="44"/>
    </row>
    <row r="64" spans="2:16" x14ac:dyDescent="0.25">
      <c r="B64" s="45" t="s">
        <v>60</v>
      </c>
      <c r="D64" s="62" t="s">
        <v>45</v>
      </c>
      <c r="E64" s="62"/>
    </row>
    <row r="65" spans="4:5" ht="33.75" customHeight="1" x14ac:dyDescent="0.25">
      <c r="D65" s="57" t="s">
        <v>46</v>
      </c>
      <c r="E65" s="57"/>
    </row>
  </sheetData>
  <mergeCells count="9">
    <mergeCell ref="B1:P1"/>
    <mergeCell ref="B5:P5"/>
    <mergeCell ref="L7:M7"/>
    <mergeCell ref="N7:O7"/>
    <mergeCell ref="D65:E65"/>
    <mergeCell ref="P7:P10"/>
    <mergeCell ref="J60:K60"/>
    <mergeCell ref="J61:K61"/>
    <mergeCell ref="D64:E64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Mariano Biagiola</cp:lastModifiedBy>
  <cp:lastPrinted>2019-01-02T14:40:52Z</cp:lastPrinted>
  <dcterms:created xsi:type="dcterms:W3CDTF">2019-01-02T14:36:08Z</dcterms:created>
  <dcterms:modified xsi:type="dcterms:W3CDTF">2025-04-09T13:29:30Z</dcterms:modified>
</cp:coreProperties>
</file>